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Filesrv\PAZARLAMA MÜDÜRLÜĞÜ\İşler\Pazarlama\Pazarlama İşler\Tüketici Şikayetleri Web Sitesi\2024\ağustos\"/>
    </mc:Choice>
  </mc:AlternateContent>
  <xr:revisionPtr revIDLastSave="0" documentId="13_ncr:1_{A5AAB622-2BEF-423B-9099-1D44957826E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1" l="1"/>
  <c r="K5" i="1"/>
  <c r="K4" i="1" l="1"/>
  <c r="L4" i="1" l="1"/>
  <c r="L7" i="1" l="1"/>
  <c r="E7" i="1" l="1"/>
  <c r="L6" i="1" l="1"/>
  <c r="L5" i="1"/>
  <c r="E6" i="1" l="1"/>
  <c r="E5" i="1"/>
  <c r="E4" i="1"/>
</calcChain>
</file>

<file path=xl/sharedStrings.xml><?xml version="1.0" encoding="utf-8"?>
<sst xmlns="http://schemas.openxmlformats.org/spreadsheetml/2006/main" count="22" uniqueCount="20">
  <si>
    <t>Şikayet Sayısı</t>
  </si>
  <si>
    <t>Şikayet  kategorisinin şikayet sayısına göre sıralanması</t>
  </si>
  <si>
    <t>Veri Türü</t>
  </si>
  <si>
    <t>Toplam Şikayet Sayısı</t>
  </si>
  <si>
    <t>1000 kişi başına düşen şikayet sayısı</t>
  </si>
  <si>
    <t>2 iş günü içerisinde sonuçlanan şikayet sayısı (S1)</t>
  </si>
  <si>
    <t>3-15 iş günü içerisinde sonuçlanan şikayet sayısı (S2)</t>
  </si>
  <si>
    <t>15 iş gününden fazla sürede sonuçlanan şikayet sayısı (S3)</t>
  </si>
  <si>
    <t>Mükerrer Şikayet Sayısı (S4)</t>
  </si>
  <si>
    <t>Sonuçlanmayan şikayet sayısı (S5)</t>
  </si>
  <si>
    <t>Ortalama sonuçlanma  süresi(gün) (S6)</t>
  </si>
  <si>
    <t>Şikayetlerin kategorilere göre oransal dağılımı</t>
  </si>
  <si>
    <t>Tüketici Sayısı (T1)</t>
  </si>
  <si>
    <t>Toplam Şikayet</t>
  </si>
  <si>
    <t>3. Ödeme</t>
  </si>
  <si>
    <t>3.1. Fatura Ödemesi</t>
  </si>
  <si>
    <t>1. Fatura ve/veya faturaya esas unsurlar</t>
  </si>
  <si>
    <t>1.2. Fatura tutarı (K2)</t>
  </si>
  <si>
    <t>Not: Temmuz ayında serbest tüketici şikayetlerinde toplamda 3 kategoriden başvuru alınmıştır. Bu nedenle tabloda ilk 3 sırada yer alan şikayetlere yer verilmiştir.</t>
  </si>
  <si>
    <t>3.2. Zamanında ödenmeyen borçlar (K9)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</si>
</sst>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0"/>
      <name val="Arial"/>
      <family val="2"/>
      <charset val="162"/>
    </font>
    <font>
      <sz val="8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3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5" fillId="0" borderId="0" xfId="0" applyFont="1"/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3" fontId="5" fillId="0" borderId="1" xfId="0" applyNumberFormat="1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/>
    </xf>
    <xf numFmtId="10" fontId="5" fillId="0" borderId="1" xfId="1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0" fillId="0" borderId="1" xfId="0" applyNumberFormat="1" applyBorder="1" applyAlignment="1" applyProtection="1">
      <alignment horizontal="center" wrapText="1"/>
      <protection locked="0"/>
    </xf>
    <xf numFmtId="3" fontId="0" fillId="0" borderId="1" xfId="0" applyNumberForma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1"/>
  <sheetViews>
    <sheetView tabSelected="1" zoomScale="85" zoomScaleNormal="85" workbookViewId="0">
      <selection activeCell="K19" sqref="K19"/>
    </sheetView>
  </sheetViews>
  <sheetFormatPr defaultRowHeight="14.4" x14ac:dyDescent="0.3"/>
  <cols>
    <col min="1" max="1" width="12.21875" customWidth="1"/>
    <col min="2" max="2" width="36" customWidth="1"/>
    <col min="3" max="3" width="49.21875" customWidth="1"/>
    <col min="6" max="6" width="11.21875" customWidth="1"/>
    <col min="7" max="7" width="10.5546875" customWidth="1"/>
    <col min="8" max="8" width="9.5546875" customWidth="1"/>
    <col min="10" max="10" width="13.77734375" customWidth="1"/>
    <col min="11" max="11" width="11.5546875" customWidth="1"/>
    <col min="12" max="12" width="10.77734375" customWidth="1"/>
  </cols>
  <sheetData>
    <row r="2" spans="1:13" x14ac:dyDescent="0.3">
      <c r="A2" s="1"/>
      <c r="B2" s="1"/>
      <c r="C2" s="1"/>
      <c r="D2" s="20" t="s">
        <v>0</v>
      </c>
      <c r="E2" s="21"/>
      <c r="F2" s="21"/>
      <c r="G2" s="21"/>
      <c r="H2" s="21"/>
      <c r="I2" s="21"/>
      <c r="J2" s="21"/>
      <c r="K2" s="21"/>
      <c r="L2" s="22"/>
    </row>
    <row r="3" spans="1:13" ht="96.6" x14ac:dyDescent="0.3">
      <c r="A3" s="2" t="s">
        <v>1</v>
      </c>
      <c r="B3" s="18" t="s">
        <v>2</v>
      </c>
      <c r="C3" s="19"/>
      <c r="D3" s="2" t="s">
        <v>3</v>
      </c>
      <c r="E3" s="3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7"/>
    </row>
    <row r="4" spans="1:13" x14ac:dyDescent="0.3">
      <c r="A4" s="4">
        <v>1</v>
      </c>
      <c r="B4" s="5" t="s">
        <v>16</v>
      </c>
      <c r="C4" s="6" t="s">
        <v>17</v>
      </c>
      <c r="D4" s="11">
        <v>2</v>
      </c>
      <c r="E4" s="12">
        <f>IF($D$8=0,0,(D4/$D8)*1000)</f>
        <v>0.37264766163592322</v>
      </c>
      <c r="F4" s="15">
        <v>1</v>
      </c>
      <c r="G4" s="15">
        <v>1</v>
      </c>
      <c r="H4" s="15">
        <v>0</v>
      </c>
      <c r="I4" s="15">
        <v>0</v>
      </c>
      <c r="J4" s="15">
        <v>0</v>
      </c>
      <c r="K4" s="12">
        <f>IF((D4=J4),0,5/(D4))</f>
        <v>2.5</v>
      </c>
      <c r="L4" s="13">
        <f>IF($D$7=0,0,D4/D$7)</f>
        <v>0.4</v>
      </c>
      <c r="M4" s="7"/>
    </row>
    <row r="5" spans="1:13" x14ac:dyDescent="0.3">
      <c r="A5" s="4">
        <v>2</v>
      </c>
      <c r="B5" s="5" t="s">
        <v>14</v>
      </c>
      <c r="C5" s="6" t="s">
        <v>15</v>
      </c>
      <c r="D5" s="11">
        <v>2</v>
      </c>
      <c r="E5" s="12">
        <f>IF($D$8=0,0,(D5/$D8)*1000)</f>
        <v>0.37264766163592322</v>
      </c>
      <c r="F5" s="15">
        <v>2</v>
      </c>
      <c r="G5" s="15">
        <v>0</v>
      </c>
      <c r="H5" s="15">
        <v>0</v>
      </c>
      <c r="I5" s="15">
        <v>0</v>
      </c>
      <c r="J5" s="15">
        <v>0</v>
      </c>
      <c r="K5" s="12">
        <f>IF((D5=J5),0,0/(D5))</f>
        <v>0</v>
      </c>
      <c r="L5" s="13">
        <f>IF($D$7=0,0,D5/D$7)</f>
        <v>0.4</v>
      </c>
      <c r="M5" s="7"/>
    </row>
    <row r="6" spans="1:13" x14ac:dyDescent="0.3">
      <c r="A6" s="4">
        <v>3</v>
      </c>
      <c r="B6" s="5" t="s">
        <v>14</v>
      </c>
      <c r="C6" s="8" t="s">
        <v>19</v>
      </c>
      <c r="D6" s="11">
        <v>1</v>
      </c>
      <c r="E6" s="12">
        <f>IF($D$8=0,0,(D6/$D8)*1000)</f>
        <v>0.18632383081796161</v>
      </c>
      <c r="F6" s="15">
        <v>0</v>
      </c>
      <c r="G6" s="15">
        <v>1</v>
      </c>
      <c r="H6" s="15">
        <v>0</v>
      </c>
      <c r="I6" s="15">
        <v>0</v>
      </c>
      <c r="J6" s="15">
        <v>0</v>
      </c>
      <c r="K6" s="12">
        <f>IF((D6=J6),0,4/(D6))</f>
        <v>4</v>
      </c>
      <c r="L6" s="13">
        <f>IF($D$7=0,0,D6/D$7)</f>
        <v>0.2</v>
      </c>
      <c r="M6" s="7"/>
    </row>
    <row r="7" spans="1:13" x14ac:dyDescent="0.3">
      <c r="A7" s="4"/>
      <c r="B7" s="5" t="s">
        <v>13</v>
      </c>
      <c r="C7" s="5" t="s">
        <v>13</v>
      </c>
      <c r="D7" s="14">
        <v>5</v>
      </c>
      <c r="E7" s="12">
        <f>IF($D$8=0,0,(D7/$D8)*1000)</f>
        <v>0.931619154089808</v>
      </c>
      <c r="F7" s="16">
        <v>3</v>
      </c>
      <c r="G7" s="16">
        <v>2</v>
      </c>
      <c r="H7" s="16">
        <v>0</v>
      </c>
      <c r="I7" s="16">
        <v>0</v>
      </c>
      <c r="J7" s="16">
        <v>0</v>
      </c>
      <c r="K7" s="17">
        <v>1.8</v>
      </c>
      <c r="L7" s="13">
        <f>IF($D$7=0,0,D7/D$7)</f>
        <v>1</v>
      </c>
      <c r="M7" s="7"/>
    </row>
    <row r="8" spans="1:13" x14ac:dyDescent="0.3">
      <c r="A8" s="9"/>
      <c r="B8" s="10"/>
      <c r="C8" s="5" t="s">
        <v>12</v>
      </c>
      <c r="D8" s="15">
        <v>5367</v>
      </c>
      <c r="E8" s="9"/>
      <c r="F8" s="9"/>
      <c r="G8" s="9"/>
      <c r="H8" s="9"/>
      <c r="I8" s="9"/>
      <c r="J8" s="9"/>
      <c r="K8" s="9"/>
      <c r="L8" s="9"/>
      <c r="M8" s="7"/>
    </row>
    <row r="9" spans="1:13" x14ac:dyDescent="0.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ht="17.55" customHeight="1" x14ac:dyDescent="0.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x14ac:dyDescent="0.3">
      <c r="A11" s="7"/>
      <c r="B11" s="7" t="s">
        <v>18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</sheetData>
  <mergeCells count="2">
    <mergeCell ref="B3:C3"/>
    <mergeCell ref="D2:L2"/>
  </mergeCells>
  <phoneticPr fontId="7" type="noConversion"/>
  <dataValidations count="2">
    <dataValidation type="textLength" allowBlank="1" showErrorMessage="1" errorTitle="Metin uzunluğu istenen aralıkta değil!" error="İstenen Aralık: Minimum Uzunluk=0 karakter Maksimum Uzunluk=2147483647 karakter" sqref="C4:C6" xr:uid="{00000000-0002-0000-00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D4:D6 D8 F4:J7" xr:uid="{00000000-0002-0000-00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Levent Bülbül</dc:creator>
  <cp:lastModifiedBy>Furkan Kahraman</cp:lastModifiedBy>
  <dcterms:created xsi:type="dcterms:W3CDTF">2021-09-14T13:28:38Z</dcterms:created>
  <dcterms:modified xsi:type="dcterms:W3CDTF">2024-09-09T12:00:47Z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f9ff2a1-2ad9-42af-968c-209b071d2ee3_Enabled">
    <vt:lpwstr>true</vt:lpwstr>
  </property>
  <property fmtid="{D5CDD505-2E9C-101B-9397-08002B2CF9AE}" pid="3" name="MSIP_Label_df9ff2a1-2ad9-42af-968c-209b071d2ee3_SetDate">
    <vt:lpwstr>2022-03-08T06:49:57Z</vt:lpwstr>
  </property>
  <property fmtid="{D5CDD505-2E9C-101B-9397-08002B2CF9AE}" pid="4" name="MSIP_Label_df9ff2a1-2ad9-42af-968c-209b071d2ee3_Method">
    <vt:lpwstr>Standard</vt:lpwstr>
  </property>
  <property fmtid="{D5CDD505-2E9C-101B-9397-08002B2CF9AE}" pid="5" name="MSIP_Label_df9ff2a1-2ad9-42af-968c-209b071d2ee3_Name">
    <vt:lpwstr>df9ff2a1-2ad9-42af-968c-209b071d2ee3</vt:lpwstr>
  </property>
  <property fmtid="{D5CDD505-2E9C-101B-9397-08002B2CF9AE}" pid="6" name="MSIP_Label_df9ff2a1-2ad9-42af-968c-209b071d2ee3_SiteId">
    <vt:lpwstr>61e13160-e7bf-49cf-a08c-d53adbe7da56</vt:lpwstr>
  </property>
  <property fmtid="{D5CDD505-2E9C-101B-9397-08002B2CF9AE}" pid="7" name="MSIP_Label_df9ff2a1-2ad9-42af-968c-209b071d2ee3_ActionId">
    <vt:lpwstr>ce233d02-4ac9-4934-a05a-f399f138c11f</vt:lpwstr>
  </property>
  <property fmtid="{D5CDD505-2E9C-101B-9397-08002B2CF9AE}" pid="8" name="MSIP_Label_df9ff2a1-2ad9-42af-968c-209b071d2ee3_ContentBits">
    <vt:lpwstr>0</vt:lpwstr>
  </property>
</Properties>
</file>